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595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I72" i="1"/>
  <c r="H72"/>
  <c r="G72"/>
  <c r="A72"/>
  <c r="I71"/>
  <c r="H71"/>
  <c r="G71"/>
  <c r="G70"/>
  <c r="H70"/>
  <c r="G69"/>
  <c r="I69"/>
  <c r="I68"/>
  <c r="H68"/>
  <c r="G68"/>
  <c r="I67"/>
  <c r="H67"/>
  <c r="G67"/>
  <c r="G66"/>
  <c r="I66"/>
  <c r="G65"/>
  <c r="I65"/>
  <c r="I64"/>
  <c r="H64"/>
  <c r="G64"/>
  <c r="I63"/>
  <c r="H63"/>
  <c r="G63"/>
  <c r="G62"/>
  <c r="H62"/>
  <c r="G61"/>
  <c r="I61"/>
  <c r="I60"/>
  <c r="H60"/>
  <c r="G60"/>
  <c r="I59"/>
  <c r="H59"/>
  <c r="G59"/>
  <c r="G58"/>
  <c r="I58"/>
  <c r="G57"/>
  <c r="I57"/>
  <c r="I56"/>
  <c r="H56"/>
  <c r="G56"/>
  <c r="I55"/>
  <c r="H55"/>
  <c r="G55"/>
  <c r="G54"/>
  <c r="I54"/>
  <c r="A54"/>
  <c r="G53"/>
  <c r="H53"/>
  <c r="G52"/>
  <c r="I52"/>
  <c r="I51"/>
  <c r="H51"/>
  <c r="G51"/>
  <c r="I50"/>
  <c r="H50"/>
  <c r="G50"/>
  <c r="G49"/>
  <c r="H49"/>
  <c r="G48"/>
  <c r="I48"/>
  <c r="I45"/>
  <c r="H45"/>
  <c r="G45"/>
  <c r="I44"/>
  <c r="H44"/>
  <c r="G44"/>
  <c r="G43"/>
  <c r="I43"/>
  <c r="G42"/>
  <c r="I42"/>
  <c r="I41"/>
  <c r="H41"/>
  <c r="G41"/>
  <c r="I40"/>
  <c r="H40"/>
  <c r="G40"/>
  <c r="G39"/>
  <c r="H39"/>
  <c r="G38"/>
  <c r="I38"/>
  <c r="I37"/>
  <c r="H37"/>
  <c r="G37"/>
  <c r="I36"/>
  <c r="H36"/>
  <c r="G36"/>
  <c r="G35"/>
  <c r="I35"/>
  <c r="G34"/>
  <c r="I34"/>
  <c r="I33"/>
  <c r="H33"/>
  <c r="G33"/>
  <c r="I32"/>
  <c r="H32"/>
  <c r="G32"/>
  <c r="A32"/>
  <c r="I31"/>
  <c r="H31"/>
  <c r="G31"/>
  <c r="A31"/>
  <c r="I30"/>
  <c r="H30"/>
  <c r="G30"/>
  <c r="G29"/>
  <c r="H29"/>
  <c r="G28"/>
  <c r="I28"/>
  <c r="I27"/>
  <c r="H27"/>
  <c r="G27"/>
  <c r="I26"/>
  <c r="H26"/>
  <c r="G26"/>
  <c r="G25"/>
  <c r="I25"/>
  <c r="G24"/>
  <c r="I24"/>
  <c r="I23"/>
  <c r="H23"/>
  <c r="G23"/>
  <c r="I22"/>
  <c r="H22"/>
  <c r="G22"/>
  <c r="G21"/>
  <c r="I21"/>
  <c r="G20"/>
  <c r="I20"/>
  <c r="I19"/>
  <c r="H19"/>
  <c r="G19"/>
  <c r="I18"/>
  <c r="H18"/>
  <c r="G18"/>
  <c r="G17"/>
  <c r="H17"/>
  <c r="G16"/>
  <c r="I16"/>
  <c r="I15"/>
  <c r="H15"/>
  <c r="G15"/>
  <c r="I14"/>
  <c r="H14"/>
  <c r="G14"/>
  <c r="G13"/>
  <c r="I13"/>
  <c r="G12"/>
  <c r="I12"/>
  <c r="I11"/>
  <c r="H11"/>
  <c r="G11"/>
  <c r="I10"/>
  <c r="H10"/>
  <c r="G10"/>
  <c r="G9"/>
  <c r="H9"/>
  <c r="G8"/>
  <c r="I8"/>
  <c r="I7"/>
  <c r="H7"/>
  <c r="G7"/>
  <c r="H6"/>
  <c r="G6"/>
  <c r="I6"/>
  <c r="G5"/>
  <c r="I5"/>
  <c r="I4"/>
  <c r="G4"/>
  <c r="H4"/>
  <c r="I3"/>
  <c r="H3"/>
  <c r="G3"/>
  <c r="A3"/>
  <c r="H5"/>
  <c r="H13"/>
  <c r="H21"/>
  <c r="H25"/>
  <c r="H35"/>
  <c r="H43"/>
  <c r="H54"/>
  <c r="H58"/>
  <c r="H66"/>
  <c r="H8"/>
  <c r="I9"/>
  <c r="H12"/>
  <c r="H16"/>
  <c r="I17"/>
  <c r="H20"/>
  <c r="H24"/>
  <c r="H28"/>
  <c r="I29"/>
  <c r="H34"/>
  <c r="H38"/>
  <c r="I39"/>
  <c r="H42"/>
  <c r="H48"/>
  <c r="I49"/>
  <c r="H52"/>
  <c r="I53"/>
  <c r="H57"/>
  <c r="H61"/>
  <c r="I62"/>
  <c r="H65"/>
  <c r="H69"/>
  <c r="I70"/>
</calcChain>
</file>

<file path=xl/sharedStrings.xml><?xml version="1.0" encoding="utf-8"?>
<sst xmlns="http://schemas.openxmlformats.org/spreadsheetml/2006/main" count="19" uniqueCount="11">
  <si>
    <t>TABEL 2015</t>
  </si>
  <si>
    <t>vergoedbaar</t>
  </si>
  <si>
    <t xml:space="preserve">Netto </t>
  </si>
  <si>
    <t>Netto</t>
  </si>
  <si>
    <t>\</t>
  </si>
  <si>
    <t>uurtarief AK</t>
  </si>
  <si>
    <t>uurtarief</t>
  </si>
  <si>
    <t>niet vergoedbaar</t>
  </si>
  <si>
    <t>uurtarief 1e kind</t>
  </si>
  <si>
    <t>uurtarief 2e kind</t>
  </si>
  <si>
    <t>en hoger</t>
  </si>
</sst>
</file>

<file path=xl/styles.xml><?xml version="1.0" encoding="utf-8"?>
<styleSheet xmlns="http://schemas.openxmlformats.org/spreadsheetml/2006/main">
  <numFmts count="4">
    <numFmt numFmtId="44" formatCode="_-&quot;€&quot;\ * #,##0.00_-;_-&quot;€&quot;\ * #,##0.00\-;_-&quot;€&quot;\ * &quot;-&quot;??_-;_-@_-"/>
    <numFmt numFmtId="164" formatCode="_ &quot;€&quot;\ * #,##0.00_ ;_ &quot;€&quot;\ * \-#,##0.00_ ;_ &quot;€&quot;\ * &quot;-&quot;??_ ;_ @_ "/>
    <numFmt numFmtId="165" formatCode="0.0%"/>
    <numFmt numFmtId="166" formatCode="_ &quot;€&quot;\ * #,##0.0_ ;_ &quot;€&quot;\ * \-#,##0.0_ ;_ &quot;€&quot;\ * &quot;-&quot;?_ ;_ @_ 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5" fontId="1" fillId="0" borderId="0" xfId="0" applyNumberFormat="1" applyFont="1"/>
    <xf numFmtId="165" fontId="0" fillId="0" borderId="0" xfId="0" applyNumberFormat="1"/>
    <xf numFmtId="165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165" fontId="2" fillId="0" borderId="0" xfId="0" applyNumberFormat="1" applyFont="1"/>
    <xf numFmtId="165" fontId="1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44" fontId="3" fillId="0" borderId="1" xfId="0" applyNumberFormat="1" applyFont="1" applyBorder="1"/>
    <xf numFmtId="166" fontId="3" fillId="0" borderId="1" xfId="0" applyNumberFormat="1" applyFont="1" applyBorder="1"/>
    <xf numFmtId="165" fontId="4" fillId="0" borderId="1" xfId="0" applyNumberFormat="1" applyFont="1" applyBorder="1"/>
    <xf numFmtId="2" fontId="4" fillId="0" borderId="1" xfId="0" applyNumberFormat="1" applyFont="1" applyBorder="1"/>
    <xf numFmtId="44" fontId="4" fillId="0" borderId="1" xfId="0" applyNumberFormat="1" applyFont="1" applyBorder="1"/>
    <xf numFmtId="165" fontId="4" fillId="0" borderId="1" xfId="0" applyNumberFormat="1" applyFont="1" applyFill="1" applyBorder="1"/>
    <xf numFmtId="2" fontId="4" fillId="0" borderId="1" xfId="0" applyNumberFormat="1" applyFont="1" applyFill="1" applyBorder="1"/>
    <xf numFmtId="44" fontId="4" fillId="0" borderId="1" xfId="0" applyNumberFormat="1" applyFont="1" applyFill="1" applyBorder="1"/>
    <xf numFmtId="165" fontId="4" fillId="2" borderId="1" xfId="0" applyNumberFormat="1" applyFont="1" applyFill="1" applyBorder="1"/>
    <xf numFmtId="165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165" fontId="1" fillId="0" borderId="3" xfId="0" applyNumberFormat="1" applyFont="1" applyBorder="1"/>
    <xf numFmtId="2" fontId="0" fillId="0" borderId="1" xfId="0" applyNumberFormat="1" applyBorder="1"/>
    <xf numFmtId="44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43" workbookViewId="0">
      <selection activeCell="L14" sqref="L14"/>
    </sheetView>
  </sheetViews>
  <sheetFormatPr defaultRowHeight="15"/>
  <cols>
    <col min="1" max="1" width="25.5703125" customWidth="1"/>
    <col min="2" max="2" width="18.7109375" customWidth="1"/>
    <col min="5" max="5" width="13.28515625" customWidth="1"/>
  </cols>
  <sheetData>
    <row r="1" spans="1:9">
      <c r="A1" s="1" t="s">
        <v>0</v>
      </c>
      <c r="B1" s="2"/>
      <c r="C1" s="2"/>
      <c r="D1" s="2"/>
      <c r="E1" s="3"/>
      <c r="F1" s="4" t="s">
        <v>1</v>
      </c>
      <c r="G1" s="5"/>
      <c r="H1" s="4" t="s">
        <v>2</v>
      </c>
      <c r="I1" s="4" t="s">
        <v>3</v>
      </c>
    </row>
    <row r="2" spans="1:9">
      <c r="A2" s="6" t="s">
        <v>4</v>
      </c>
      <c r="B2" s="2"/>
      <c r="C2" s="2"/>
      <c r="D2" s="2"/>
      <c r="E2" s="7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8" t="e">
        <f>#REF!</f>
        <v>#REF!</v>
      </c>
      <c r="B3" s="9">
        <v>17918</v>
      </c>
      <c r="C3" s="8">
        <v>0.90700000000000003</v>
      </c>
      <c r="D3" s="8">
        <v>0.93300000000000005</v>
      </c>
      <c r="E3" s="10">
        <v>5.62</v>
      </c>
      <c r="F3" s="11">
        <v>5.48</v>
      </c>
      <c r="G3" s="11">
        <f>SUM(E3-F3)</f>
        <v>0.13999999999999968</v>
      </c>
      <c r="H3" s="12">
        <f t="shared" ref="H3:H34" si="0">SUM(F3-(F3*C3))+G3</f>
        <v>0.64963999999999977</v>
      </c>
      <c r="I3" s="12">
        <f t="shared" ref="I3:I34" si="1">SUM(F3-(F3*D3))+G3</f>
        <v>0.50715999999999983</v>
      </c>
    </row>
    <row r="4" spans="1:9">
      <c r="A4" s="13">
        <v>17919</v>
      </c>
      <c r="B4" s="9">
        <v>19111</v>
      </c>
      <c r="C4" s="8">
        <v>0.89100000000000001</v>
      </c>
      <c r="D4" s="8">
        <v>0.93300000000000005</v>
      </c>
      <c r="E4" s="10">
        <v>5.62</v>
      </c>
      <c r="F4" s="11">
        <v>5.48</v>
      </c>
      <c r="G4" s="11">
        <f t="shared" ref="G4:G68" si="2">SUM(E4-F4)</f>
        <v>0.13999999999999968</v>
      </c>
      <c r="H4" s="12">
        <f t="shared" si="0"/>
        <v>0.73731999999999953</v>
      </c>
      <c r="I4" s="12">
        <f t="shared" si="1"/>
        <v>0.50715999999999983</v>
      </c>
    </row>
    <row r="5" spans="1:9">
      <c r="A5" s="13">
        <v>19112</v>
      </c>
      <c r="B5" s="9">
        <v>20303</v>
      </c>
      <c r="C5" s="8">
        <v>0.88100000000000001</v>
      </c>
      <c r="D5" s="8">
        <v>0.93300000000000005</v>
      </c>
      <c r="E5" s="10">
        <v>5.62</v>
      </c>
      <c r="F5" s="11">
        <v>5.48</v>
      </c>
      <c r="G5" s="11">
        <f t="shared" si="2"/>
        <v>0.13999999999999968</v>
      </c>
      <c r="H5" s="12">
        <f t="shared" si="0"/>
        <v>0.79211999999999971</v>
      </c>
      <c r="I5" s="12">
        <f t="shared" si="1"/>
        <v>0.50715999999999983</v>
      </c>
    </row>
    <row r="6" spans="1:9">
      <c r="A6" s="13">
        <v>20304</v>
      </c>
      <c r="B6" s="9">
        <v>21496</v>
      </c>
      <c r="C6" s="8">
        <v>0.874</v>
      </c>
      <c r="D6" s="8">
        <v>0.92900000000000005</v>
      </c>
      <c r="E6" s="10">
        <v>5.62</v>
      </c>
      <c r="F6" s="11">
        <v>5.48</v>
      </c>
      <c r="G6" s="11">
        <f t="shared" si="2"/>
        <v>0.13999999999999968</v>
      </c>
      <c r="H6" s="12">
        <f t="shared" si="0"/>
        <v>0.83047999999999966</v>
      </c>
      <c r="I6" s="12">
        <f t="shared" si="1"/>
        <v>0.52907999999999955</v>
      </c>
    </row>
    <row r="7" spans="1:9">
      <c r="A7" s="13">
        <v>21497</v>
      </c>
      <c r="B7" s="9">
        <v>22690</v>
      </c>
      <c r="C7" s="8">
        <v>0.86699999999999999</v>
      </c>
      <c r="D7" s="8">
        <v>0.92900000000000005</v>
      </c>
      <c r="E7" s="10">
        <v>5.62</v>
      </c>
      <c r="F7" s="11">
        <v>5.48</v>
      </c>
      <c r="G7" s="11">
        <f t="shared" si="2"/>
        <v>0.13999999999999968</v>
      </c>
      <c r="H7" s="12">
        <f t="shared" si="0"/>
        <v>0.86883999999999961</v>
      </c>
      <c r="I7" s="12">
        <f t="shared" si="1"/>
        <v>0.52907999999999955</v>
      </c>
    </row>
    <row r="8" spans="1:9">
      <c r="A8" s="13">
        <v>22691</v>
      </c>
      <c r="B8" s="9">
        <v>23882</v>
      </c>
      <c r="C8" s="8">
        <v>0.86</v>
      </c>
      <c r="D8" s="8">
        <v>0.92900000000000005</v>
      </c>
      <c r="E8" s="10">
        <v>5.62</v>
      </c>
      <c r="F8" s="11">
        <v>5.48</v>
      </c>
      <c r="G8" s="11">
        <f t="shared" si="2"/>
        <v>0.13999999999999968</v>
      </c>
      <c r="H8" s="12">
        <f t="shared" si="0"/>
        <v>0.90719999999999956</v>
      </c>
      <c r="I8" s="12">
        <f t="shared" si="1"/>
        <v>0.52907999999999955</v>
      </c>
    </row>
    <row r="9" spans="1:9">
      <c r="A9" s="13">
        <v>23883</v>
      </c>
      <c r="B9" s="9">
        <v>25076</v>
      </c>
      <c r="C9" s="8">
        <v>0.85</v>
      </c>
      <c r="D9" s="8">
        <v>0.92900000000000005</v>
      </c>
      <c r="E9" s="10">
        <v>5.62</v>
      </c>
      <c r="F9" s="11">
        <v>5.48</v>
      </c>
      <c r="G9" s="11">
        <f t="shared" si="2"/>
        <v>0.13999999999999968</v>
      </c>
      <c r="H9" s="12">
        <f t="shared" si="0"/>
        <v>0.96199999999999974</v>
      </c>
      <c r="I9" s="12">
        <f t="shared" si="1"/>
        <v>0.52907999999999955</v>
      </c>
    </row>
    <row r="10" spans="1:9">
      <c r="A10" s="13">
        <v>25077</v>
      </c>
      <c r="B10" s="9">
        <v>26265</v>
      </c>
      <c r="C10" s="8">
        <v>0.84199999999999997</v>
      </c>
      <c r="D10" s="8">
        <v>0.92900000000000005</v>
      </c>
      <c r="E10" s="10">
        <v>5.62</v>
      </c>
      <c r="F10" s="11">
        <v>5.48</v>
      </c>
      <c r="G10" s="11">
        <f t="shared" si="2"/>
        <v>0.13999999999999968</v>
      </c>
      <c r="H10" s="12">
        <f t="shared" si="0"/>
        <v>1.0058400000000001</v>
      </c>
      <c r="I10" s="12">
        <f t="shared" si="1"/>
        <v>0.52907999999999955</v>
      </c>
    </row>
    <row r="11" spans="1:9">
      <c r="A11" s="13">
        <v>26266</v>
      </c>
      <c r="B11" s="9">
        <v>27549</v>
      </c>
      <c r="C11" s="8">
        <v>0.83399999999999996</v>
      </c>
      <c r="D11" s="8">
        <v>0.92700000000000005</v>
      </c>
      <c r="E11" s="10">
        <v>5.62</v>
      </c>
      <c r="F11" s="11">
        <v>5.48</v>
      </c>
      <c r="G11" s="11">
        <f t="shared" si="2"/>
        <v>0.13999999999999968</v>
      </c>
      <c r="H11" s="12">
        <f t="shared" si="0"/>
        <v>1.0496800000000004</v>
      </c>
      <c r="I11" s="12">
        <f t="shared" si="1"/>
        <v>0.54003999999999941</v>
      </c>
    </row>
    <row r="12" spans="1:9">
      <c r="A12" s="13">
        <v>27550</v>
      </c>
      <c r="B12" s="9">
        <v>28831</v>
      </c>
      <c r="C12" s="8">
        <v>0.82599999999999996</v>
      </c>
      <c r="D12" s="8">
        <v>0.92200000000000004</v>
      </c>
      <c r="E12" s="10">
        <v>5.62</v>
      </c>
      <c r="F12" s="11">
        <v>5.48</v>
      </c>
      <c r="G12" s="11">
        <f t="shared" si="2"/>
        <v>0.13999999999999968</v>
      </c>
      <c r="H12" s="12">
        <f t="shared" si="0"/>
        <v>1.0935199999999998</v>
      </c>
      <c r="I12" s="12">
        <f t="shared" si="1"/>
        <v>0.5674399999999995</v>
      </c>
    </row>
    <row r="13" spans="1:9">
      <c r="A13" s="13">
        <v>28832</v>
      </c>
      <c r="B13" s="9">
        <v>30114</v>
      </c>
      <c r="C13" s="8">
        <v>0.81499999999999995</v>
      </c>
      <c r="D13" s="8">
        <v>0.91900000000000004</v>
      </c>
      <c r="E13" s="10">
        <v>5.62</v>
      </c>
      <c r="F13" s="11">
        <v>5.48</v>
      </c>
      <c r="G13" s="11">
        <f t="shared" si="2"/>
        <v>0.13999999999999968</v>
      </c>
      <c r="H13" s="12">
        <f t="shared" si="0"/>
        <v>1.1538000000000004</v>
      </c>
      <c r="I13" s="12">
        <f t="shared" si="1"/>
        <v>0.58387999999999973</v>
      </c>
    </row>
    <row r="14" spans="1:9">
      <c r="A14" s="13">
        <v>30115</v>
      </c>
      <c r="B14" s="9">
        <v>31397</v>
      </c>
      <c r="C14" s="8">
        <v>0.80900000000000005</v>
      </c>
      <c r="D14" s="8">
        <v>0.91600000000000004</v>
      </c>
      <c r="E14" s="10">
        <v>5.62</v>
      </c>
      <c r="F14" s="11">
        <v>5.48</v>
      </c>
      <c r="G14" s="11">
        <f t="shared" si="2"/>
        <v>0.13999999999999968</v>
      </c>
      <c r="H14" s="12">
        <f t="shared" si="0"/>
        <v>1.1866799999999991</v>
      </c>
      <c r="I14" s="12">
        <f t="shared" si="1"/>
        <v>0.60031999999999908</v>
      </c>
    </row>
    <row r="15" spans="1:9">
      <c r="A15" s="13">
        <v>31398</v>
      </c>
      <c r="B15" s="9">
        <v>32681</v>
      </c>
      <c r="C15" s="14">
        <v>0.79900000000000004</v>
      </c>
      <c r="D15" s="14">
        <v>0.91600000000000004</v>
      </c>
      <c r="E15" s="10">
        <v>5.62</v>
      </c>
      <c r="F15" s="11">
        <v>5.48</v>
      </c>
      <c r="G15" s="15">
        <f t="shared" si="2"/>
        <v>0.13999999999999968</v>
      </c>
      <c r="H15" s="16">
        <f t="shared" si="0"/>
        <v>1.2414799999999993</v>
      </c>
      <c r="I15" s="16">
        <f t="shared" si="1"/>
        <v>0.60031999999999908</v>
      </c>
    </row>
    <row r="16" spans="1:9">
      <c r="A16" s="13">
        <v>32682</v>
      </c>
      <c r="B16" s="9">
        <v>33694</v>
      </c>
      <c r="C16" s="14">
        <v>0.79</v>
      </c>
      <c r="D16" s="14">
        <v>0.91400000000000003</v>
      </c>
      <c r="E16" s="10">
        <v>5.62</v>
      </c>
      <c r="F16" s="11">
        <v>5.48</v>
      </c>
      <c r="G16" s="15">
        <f t="shared" si="2"/>
        <v>0.13999999999999968</v>
      </c>
      <c r="H16" s="16">
        <f t="shared" si="0"/>
        <v>1.2907999999999999</v>
      </c>
      <c r="I16" s="16">
        <f t="shared" si="1"/>
        <v>0.61127999999999982</v>
      </c>
    </row>
    <row r="17" spans="1:9">
      <c r="A17" s="13">
        <v>33965</v>
      </c>
      <c r="B17" s="9">
        <v>35278</v>
      </c>
      <c r="C17" s="17">
        <v>0.78200000000000003</v>
      </c>
      <c r="D17" s="17">
        <v>0.91</v>
      </c>
      <c r="E17" s="10">
        <v>5.62</v>
      </c>
      <c r="F17" s="11">
        <v>5.48</v>
      </c>
      <c r="G17" s="18">
        <f t="shared" si="2"/>
        <v>0.13999999999999968</v>
      </c>
      <c r="H17" s="19">
        <f t="shared" si="0"/>
        <v>1.3346399999999994</v>
      </c>
      <c r="I17" s="19">
        <f t="shared" si="1"/>
        <v>0.63319999999999954</v>
      </c>
    </row>
    <row r="18" spans="1:9">
      <c r="A18" s="13">
        <v>35279</v>
      </c>
      <c r="B18" s="9">
        <v>36594</v>
      </c>
      <c r="C18" s="14">
        <v>0.77300000000000002</v>
      </c>
      <c r="D18" s="14">
        <v>0.90800000000000003</v>
      </c>
      <c r="E18" s="10">
        <v>5.62</v>
      </c>
      <c r="F18" s="11">
        <v>5.48</v>
      </c>
      <c r="G18" s="15">
        <f t="shared" si="2"/>
        <v>0.13999999999999968</v>
      </c>
      <c r="H18" s="16">
        <f t="shared" si="0"/>
        <v>1.3839600000000001</v>
      </c>
      <c r="I18" s="16">
        <f t="shared" si="1"/>
        <v>0.6441599999999994</v>
      </c>
    </row>
    <row r="19" spans="1:9">
      <c r="A19" s="13">
        <v>36595</v>
      </c>
      <c r="B19" s="9">
        <v>37909</v>
      </c>
      <c r="C19" s="14">
        <v>0.76500000000000001</v>
      </c>
      <c r="D19" s="14">
        <v>0.90600000000000003</v>
      </c>
      <c r="E19" s="10">
        <v>5.62</v>
      </c>
      <c r="F19" s="11">
        <v>5.48</v>
      </c>
      <c r="G19" s="15">
        <f t="shared" si="2"/>
        <v>0.13999999999999968</v>
      </c>
      <c r="H19" s="16">
        <f t="shared" si="0"/>
        <v>1.4277999999999995</v>
      </c>
      <c r="I19" s="16">
        <f t="shared" si="1"/>
        <v>0.65511999999999926</v>
      </c>
    </row>
    <row r="20" spans="1:9">
      <c r="A20" s="13">
        <v>37910</v>
      </c>
      <c r="B20" s="9">
        <v>39224</v>
      </c>
      <c r="C20" s="14">
        <v>0.75600000000000001</v>
      </c>
      <c r="D20" s="14">
        <v>0.9</v>
      </c>
      <c r="E20" s="10">
        <v>5.62</v>
      </c>
      <c r="F20" s="11">
        <v>5.48</v>
      </c>
      <c r="G20" s="15">
        <f t="shared" si="2"/>
        <v>0.13999999999999968</v>
      </c>
      <c r="H20" s="16">
        <f t="shared" si="0"/>
        <v>1.4771199999999993</v>
      </c>
      <c r="I20" s="16">
        <f t="shared" si="1"/>
        <v>0.68799999999999972</v>
      </c>
    </row>
    <row r="21" spans="1:9">
      <c r="A21" s="13">
        <v>39225</v>
      </c>
      <c r="B21" s="9">
        <v>40541</v>
      </c>
      <c r="C21" s="14">
        <v>0.745</v>
      </c>
      <c r="D21" s="14">
        <v>0.89800000000000002</v>
      </c>
      <c r="E21" s="10">
        <v>5.62</v>
      </c>
      <c r="F21" s="11">
        <v>5.48</v>
      </c>
      <c r="G21" s="15">
        <f t="shared" si="2"/>
        <v>0.13999999999999968</v>
      </c>
      <c r="H21" s="16">
        <f t="shared" si="0"/>
        <v>1.5373999999999999</v>
      </c>
      <c r="I21" s="16">
        <f t="shared" si="1"/>
        <v>0.69895999999999958</v>
      </c>
    </row>
    <row r="22" spans="1:9">
      <c r="A22" s="13">
        <v>40542</v>
      </c>
      <c r="B22" s="9">
        <v>41857</v>
      </c>
      <c r="C22" s="14">
        <v>0.74</v>
      </c>
      <c r="D22" s="14">
        <v>0.89500000000000002</v>
      </c>
      <c r="E22" s="10">
        <v>5.62</v>
      </c>
      <c r="F22" s="11">
        <v>5.48</v>
      </c>
      <c r="G22" s="15">
        <f t="shared" si="2"/>
        <v>0.13999999999999968</v>
      </c>
      <c r="H22" s="16">
        <f t="shared" si="0"/>
        <v>1.5648</v>
      </c>
      <c r="I22" s="16">
        <f t="shared" si="1"/>
        <v>0.71539999999999981</v>
      </c>
    </row>
    <row r="23" spans="1:9">
      <c r="A23" s="13">
        <v>41858</v>
      </c>
      <c r="B23" s="9">
        <v>43172</v>
      </c>
      <c r="C23" s="14">
        <v>0.73</v>
      </c>
      <c r="D23" s="14">
        <v>0.89500000000000002</v>
      </c>
      <c r="E23" s="10">
        <v>5.62</v>
      </c>
      <c r="F23" s="11">
        <v>5.48</v>
      </c>
      <c r="G23" s="15">
        <f t="shared" si="2"/>
        <v>0.13999999999999968</v>
      </c>
      <c r="H23" s="16">
        <f t="shared" si="0"/>
        <v>1.6196000000000002</v>
      </c>
      <c r="I23" s="16">
        <f t="shared" si="1"/>
        <v>0.71539999999999981</v>
      </c>
    </row>
    <row r="24" spans="1:9">
      <c r="A24" s="13">
        <v>43172</v>
      </c>
      <c r="B24" s="9">
        <v>44487</v>
      </c>
      <c r="C24" s="14">
        <v>0.72299999999999998</v>
      </c>
      <c r="D24" s="14">
        <v>0.89200000000000002</v>
      </c>
      <c r="E24" s="10">
        <v>5.62</v>
      </c>
      <c r="F24" s="11">
        <v>5.48</v>
      </c>
      <c r="G24" s="15">
        <f t="shared" si="2"/>
        <v>0.13999999999999968</v>
      </c>
      <c r="H24" s="16">
        <f t="shared" si="0"/>
        <v>1.6579600000000001</v>
      </c>
      <c r="I24" s="16">
        <f t="shared" si="1"/>
        <v>0.73184000000000005</v>
      </c>
    </row>
    <row r="25" spans="1:9">
      <c r="A25" s="13">
        <v>44488</v>
      </c>
      <c r="B25" s="9">
        <v>45925</v>
      </c>
      <c r="C25" s="14">
        <v>0.71199999999999997</v>
      </c>
      <c r="D25" s="14">
        <v>0.89</v>
      </c>
      <c r="E25" s="10">
        <v>5.62</v>
      </c>
      <c r="F25" s="11">
        <v>5.48</v>
      </c>
      <c r="G25" s="15">
        <f t="shared" si="2"/>
        <v>0.13999999999999968</v>
      </c>
      <c r="H25" s="16">
        <f t="shared" si="0"/>
        <v>1.7182399999999998</v>
      </c>
      <c r="I25" s="16">
        <f t="shared" si="1"/>
        <v>0.7427999999999999</v>
      </c>
    </row>
    <row r="26" spans="1:9">
      <c r="A26" s="13">
        <v>45926</v>
      </c>
      <c r="B26" s="9">
        <v>48743</v>
      </c>
      <c r="C26" s="14">
        <v>0.69399999999999995</v>
      </c>
      <c r="D26" s="14">
        <v>0.88500000000000001</v>
      </c>
      <c r="E26" s="10">
        <v>5.62</v>
      </c>
      <c r="F26" s="11">
        <v>5.48</v>
      </c>
      <c r="G26" s="15">
        <f t="shared" si="2"/>
        <v>0.13999999999999968</v>
      </c>
      <c r="H26" s="16">
        <f t="shared" si="0"/>
        <v>1.8168800000000003</v>
      </c>
      <c r="I26" s="16">
        <f t="shared" si="1"/>
        <v>0.7702</v>
      </c>
    </row>
    <row r="27" spans="1:9">
      <c r="A27" s="13">
        <v>48744</v>
      </c>
      <c r="B27" s="9">
        <v>51562</v>
      </c>
      <c r="C27" s="14">
        <v>0.68500000000000005</v>
      </c>
      <c r="D27" s="14">
        <v>0.877</v>
      </c>
      <c r="E27" s="10">
        <v>5.62</v>
      </c>
      <c r="F27" s="11">
        <v>5.48</v>
      </c>
      <c r="G27" s="15">
        <f t="shared" si="2"/>
        <v>0.13999999999999968</v>
      </c>
      <c r="H27" s="16">
        <f t="shared" si="0"/>
        <v>1.8661999999999996</v>
      </c>
      <c r="I27" s="16">
        <f t="shared" si="1"/>
        <v>0.81403999999999943</v>
      </c>
    </row>
    <row r="28" spans="1:9">
      <c r="A28" s="13">
        <v>51563</v>
      </c>
      <c r="B28" s="9">
        <v>54382</v>
      </c>
      <c r="C28" s="14">
        <v>0.67100000000000004</v>
      </c>
      <c r="D28" s="14">
        <v>0.871</v>
      </c>
      <c r="E28" s="10">
        <v>5.62</v>
      </c>
      <c r="F28" s="11">
        <v>5.48</v>
      </c>
      <c r="G28" s="15">
        <f t="shared" si="2"/>
        <v>0.13999999999999968</v>
      </c>
      <c r="H28" s="16">
        <f t="shared" si="0"/>
        <v>1.9429199999999995</v>
      </c>
      <c r="I28" s="16">
        <f t="shared" si="1"/>
        <v>0.8469199999999999</v>
      </c>
    </row>
    <row r="29" spans="1:9">
      <c r="A29" s="13">
        <v>54383</v>
      </c>
      <c r="B29" s="9">
        <v>57202</v>
      </c>
      <c r="C29" s="14">
        <v>0.64500000000000002</v>
      </c>
      <c r="D29" s="14">
        <v>0.86599999999999999</v>
      </c>
      <c r="E29" s="10">
        <v>5.62</v>
      </c>
      <c r="F29" s="11">
        <v>5.48</v>
      </c>
      <c r="G29" s="15">
        <f t="shared" si="2"/>
        <v>0.13999999999999968</v>
      </c>
      <c r="H29" s="16">
        <f t="shared" si="0"/>
        <v>2.0853999999999999</v>
      </c>
      <c r="I29" s="16">
        <f t="shared" si="1"/>
        <v>0.87431999999999999</v>
      </c>
    </row>
    <row r="30" spans="1:9">
      <c r="A30" s="13">
        <v>57203</v>
      </c>
      <c r="B30" s="9">
        <v>60020</v>
      </c>
      <c r="C30" s="14">
        <v>0.61799999999999999</v>
      </c>
      <c r="D30" s="14">
        <v>0.86299999999999999</v>
      </c>
      <c r="E30" s="10">
        <v>5.62</v>
      </c>
      <c r="F30" s="11">
        <v>5.48</v>
      </c>
      <c r="G30" s="15">
        <f t="shared" si="2"/>
        <v>0.13999999999999968</v>
      </c>
      <c r="H30" s="16">
        <f t="shared" si="0"/>
        <v>2.2333599999999998</v>
      </c>
      <c r="I30" s="16">
        <f t="shared" si="1"/>
        <v>0.89076000000000022</v>
      </c>
    </row>
    <row r="31" spans="1:9">
      <c r="A31" s="13" t="e">
        <f>SUM(#REF!/100*1.95,#REF!)</f>
        <v>#REF!</v>
      </c>
      <c r="B31" s="9">
        <v>62840</v>
      </c>
      <c r="C31" s="14">
        <v>0.59099999999999997</v>
      </c>
      <c r="D31" s="14">
        <v>0.85499999999999998</v>
      </c>
      <c r="E31" s="10">
        <v>5.62</v>
      </c>
      <c r="F31" s="11">
        <v>5.48</v>
      </c>
      <c r="G31" s="15">
        <f t="shared" si="2"/>
        <v>0.13999999999999968</v>
      </c>
      <c r="H31" s="16">
        <f t="shared" si="0"/>
        <v>2.3813200000000001</v>
      </c>
      <c r="I31" s="16">
        <f t="shared" si="1"/>
        <v>0.93459999999999965</v>
      </c>
    </row>
    <row r="32" spans="1:9">
      <c r="A32" s="13" t="e">
        <f>SUM(#REF!/100*1.95,#REF!)</f>
        <v>#REF!</v>
      </c>
      <c r="B32" s="9">
        <v>65659</v>
      </c>
      <c r="C32" s="14">
        <v>0.56299999999999994</v>
      </c>
      <c r="D32" s="14">
        <v>0.85</v>
      </c>
      <c r="E32" s="10">
        <v>5.62</v>
      </c>
      <c r="F32" s="11">
        <v>5.48</v>
      </c>
      <c r="G32" s="15">
        <f t="shared" si="2"/>
        <v>0.13999999999999968</v>
      </c>
      <c r="H32" s="16">
        <f t="shared" si="0"/>
        <v>2.5347600000000003</v>
      </c>
      <c r="I32" s="16">
        <f t="shared" si="1"/>
        <v>0.96199999999999974</v>
      </c>
    </row>
    <row r="33" spans="1:9">
      <c r="A33" s="13">
        <v>65660</v>
      </c>
      <c r="B33" s="9">
        <v>68478</v>
      </c>
      <c r="C33" s="14">
        <v>0.53500000000000003</v>
      </c>
      <c r="D33" s="14">
        <v>0.84399999999999997</v>
      </c>
      <c r="E33" s="10">
        <v>5.62</v>
      </c>
      <c r="F33" s="11">
        <v>5.48</v>
      </c>
      <c r="G33" s="15">
        <f t="shared" si="2"/>
        <v>0.13999999999999968</v>
      </c>
      <c r="H33" s="16">
        <f t="shared" si="0"/>
        <v>2.6881999999999997</v>
      </c>
      <c r="I33" s="16">
        <f t="shared" si="1"/>
        <v>0.99488000000000021</v>
      </c>
    </row>
    <row r="34" spans="1:9">
      <c r="A34" s="13">
        <v>68479</v>
      </c>
      <c r="B34" s="9">
        <v>71299</v>
      </c>
      <c r="C34" s="20">
        <v>0.50900000000000001</v>
      </c>
      <c r="D34" s="20">
        <v>0.83599999999999997</v>
      </c>
      <c r="E34" s="10">
        <v>5.62</v>
      </c>
      <c r="F34" s="11">
        <v>5.48</v>
      </c>
      <c r="G34" s="15">
        <f t="shared" si="2"/>
        <v>0.13999999999999968</v>
      </c>
      <c r="H34" s="16">
        <f t="shared" si="0"/>
        <v>2.8306799999999996</v>
      </c>
      <c r="I34" s="16">
        <f t="shared" si="1"/>
        <v>1.0387199999999996</v>
      </c>
    </row>
    <row r="35" spans="1:9">
      <c r="A35" s="13">
        <v>71300</v>
      </c>
      <c r="B35" s="9">
        <v>74117</v>
      </c>
      <c r="C35" s="14">
        <v>0.48199999999999998</v>
      </c>
      <c r="D35" s="14">
        <v>0.83099999999999996</v>
      </c>
      <c r="E35" s="10">
        <v>5.62</v>
      </c>
      <c r="F35" s="11">
        <v>5.48</v>
      </c>
      <c r="G35" s="15">
        <f t="shared" si="2"/>
        <v>0.13999999999999968</v>
      </c>
      <c r="H35" s="16">
        <f t="shared" ref="H35:H67" si="3">SUM(F35-(F35*C35))+G35</f>
        <v>2.97864</v>
      </c>
      <c r="I35" s="16">
        <f t="shared" ref="I35:I72" si="4">SUM(F35-(F35*D35))+G35</f>
        <v>1.0661199999999997</v>
      </c>
    </row>
    <row r="36" spans="1:9">
      <c r="A36" s="13">
        <v>74118</v>
      </c>
      <c r="B36" s="9">
        <v>76938</v>
      </c>
      <c r="C36" s="14">
        <v>0.45500000000000002</v>
      </c>
      <c r="D36" s="14">
        <v>0.82599999999999996</v>
      </c>
      <c r="E36" s="10">
        <v>5.62</v>
      </c>
      <c r="F36" s="11">
        <v>5.48</v>
      </c>
      <c r="G36" s="15">
        <f t="shared" si="2"/>
        <v>0.13999999999999968</v>
      </c>
      <c r="H36" s="16">
        <f t="shared" si="3"/>
        <v>3.1265999999999998</v>
      </c>
      <c r="I36" s="16">
        <f t="shared" si="4"/>
        <v>1.0935199999999998</v>
      </c>
    </row>
    <row r="37" spans="1:9">
      <c r="A37" s="13">
        <v>76939</v>
      </c>
      <c r="B37" s="9">
        <v>79757</v>
      </c>
      <c r="C37" s="14">
        <v>0.42599999999999999</v>
      </c>
      <c r="D37" s="14">
        <v>0.82299999999999995</v>
      </c>
      <c r="E37" s="10">
        <v>5.62</v>
      </c>
      <c r="F37" s="11">
        <v>5.48</v>
      </c>
      <c r="G37" s="15">
        <f t="shared" si="2"/>
        <v>0.13999999999999968</v>
      </c>
      <c r="H37" s="16">
        <f t="shared" si="3"/>
        <v>3.28552</v>
      </c>
      <c r="I37" s="16">
        <f t="shared" si="4"/>
        <v>1.1099600000000001</v>
      </c>
    </row>
    <row r="38" spans="1:9">
      <c r="A38" s="13">
        <v>79758</v>
      </c>
      <c r="B38" s="9">
        <v>82574</v>
      </c>
      <c r="C38" s="14">
        <v>0.39900000000000002</v>
      </c>
      <c r="D38" s="14">
        <v>0.81499999999999995</v>
      </c>
      <c r="E38" s="10">
        <v>5.62</v>
      </c>
      <c r="F38" s="11">
        <v>5.48</v>
      </c>
      <c r="G38" s="15">
        <f t="shared" si="2"/>
        <v>0.13999999999999968</v>
      </c>
      <c r="H38" s="16">
        <f t="shared" si="3"/>
        <v>3.4334799999999999</v>
      </c>
      <c r="I38" s="16">
        <f t="shared" si="4"/>
        <v>1.1538000000000004</v>
      </c>
    </row>
    <row r="39" spans="1:9">
      <c r="A39" s="13">
        <v>82575</v>
      </c>
      <c r="B39" s="9">
        <v>85393</v>
      </c>
      <c r="C39" s="14">
        <v>0.373</v>
      </c>
      <c r="D39" s="14">
        <v>0.81100000000000005</v>
      </c>
      <c r="E39" s="10">
        <v>5.62</v>
      </c>
      <c r="F39" s="11">
        <v>5.48</v>
      </c>
      <c r="G39" s="15">
        <f t="shared" si="2"/>
        <v>0.13999999999999968</v>
      </c>
      <c r="H39" s="16">
        <f t="shared" si="3"/>
        <v>3.5759599999999998</v>
      </c>
      <c r="I39" s="16">
        <f t="shared" si="4"/>
        <v>1.1757199999999992</v>
      </c>
    </row>
    <row r="40" spans="1:9">
      <c r="A40" s="13">
        <v>85394</v>
      </c>
      <c r="B40" s="9">
        <v>88269</v>
      </c>
      <c r="C40" s="14">
        <v>0.34499999999999997</v>
      </c>
      <c r="D40" s="14">
        <v>0.80500000000000005</v>
      </c>
      <c r="E40" s="10">
        <v>5.62</v>
      </c>
      <c r="F40" s="11">
        <v>5.48</v>
      </c>
      <c r="G40" s="15">
        <f t="shared" si="2"/>
        <v>0.13999999999999968</v>
      </c>
      <c r="H40" s="16">
        <f t="shared" si="3"/>
        <v>3.7294</v>
      </c>
      <c r="I40" s="16">
        <f t="shared" si="4"/>
        <v>1.2085999999999997</v>
      </c>
    </row>
    <row r="41" spans="1:9">
      <c r="A41" s="13">
        <v>88270</v>
      </c>
      <c r="B41" s="9">
        <v>91157</v>
      </c>
      <c r="C41" s="14">
        <v>0.32</v>
      </c>
      <c r="D41" s="14">
        <v>0.79700000000000004</v>
      </c>
      <c r="E41" s="10">
        <v>5.62</v>
      </c>
      <c r="F41" s="11">
        <v>5.48</v>
      </c>
      <c r="G41" s="15">
        <f t="shared" si="2"/>
        <v>0.13999999999999968</v>
      </c>
      <c r="H41" s="16">
        <f t="shared" si="3"/>
        <v>3.8663999999999996</v>
      </c>
      <c r="I41" s="16">
        <f t="shared" si="4"/>
        <v>1.2524399999999991</v>
      </c>
    </row>
    <row r="42" spans="1:9">
      <c r="A42" s="13">
        <v>91158</v>
      </c>
      <c r="B42" s="9">
        <v>94044</v>
      </c>
      <c r="C42" s="14">
        <v>0.29599999999999999</v>
      </c>
      <c r="D42" s="14">
        <v>0.79200000000000004</v>
      </c>
      <c r="E42" s="10">
        <v>5.62</v>
      </c>
      <c r="F42" s="11">
        <v>5.48</v>
      </c>
      <c r="G42" s="15">
        <f t="shared" si="2"/>
        <v>0.13999999999999968</v>
      </c>
      <c r="H42" s="16">
        <f t="shared" si="3"/>
        <v>3.9979200000000001</v>
      </c>
      <c r="I42" s="16">
        <f t="shared" si="4"/>
        <v>1.2798399999999992</v>
      </c>
    </row>
    <row r="43" spans="1:9">
      <c r="A43" s="13">
        <v>94045</v>
      </c>
      <c r="B43" s="9">
        <v>96930</v>
      </c>
      <c r="C43" s="14">
        <v>0.27</v>
      </c>
      <c r="D43" s="14">
        <v>0.78800000000000003</v>
      </c>
      <c r="E43" s="10">
        <v>5.62</v>
      </c>
      <c r="F43" s="11">
        <v>5.48</v>
      </c>
      <c r="G43" s="15">
        <f t="shared" si="2"/>
        <v>0.13999999999999968</v>
      </c>
      <c r="H43" s="16">
        <f t="shared" si="3"/>
        <v>4.1403999999999996</v>
      </c>
      <c r="I43" s="16">
        <f t="shared" si="4"/>
        <v>1.3017599999999998</v>
      </c>
    </row>
    <row r="44" spans="1:9">
      <c r="A44" s="13">
        <v>96931</v>
      </c>
      <c r="B44" s="9">
        <v>99818</v>
      </c>
      <c r="C44" s="14">
        <v>0.24399999999999999</v>
      </c>
      <c r="D44" s="14">
        <v>0.78400000000000003</v>
      </c>
      <c r="E44" s="10">
        <v>5.62</v>
      </c>
      <c r="F44" s="11">
        <v>5.48</v>
      </c>
      <c r="G44" s="15">
        <f t="shared" si="2"/>
        <v>0.13999999999999968</v>
      </c>
      <c r="H44" s="16">
        <f t="shared" si="3"/>
        <v>4.2828799999999996</v>
      </c>
      <c r="I44" s="16">
        <f t="shared" si="4"/>
        <v>1.3236799999999995</v>
      </c>
    </row>
    <row r="45" spans="1:9">
      <c r="A45" s="13">
        <v>99819</v>
      </c>
      <c r="B45" s="9">
        <v>102705</v>
      </c>
      <c r="C45" s="14">
        <v>0.217</v>
      </c>
      <c r="D45" s="14">
        <v>0.77600000000000002</v>
      </c>
      <c r="E45" s="10">
        <v>5.62</v>
      </c>
      <c r="F45" s="11">
        <v>5.48</v>
      </c>
      <c r="G45" s="15">
        <f t="shared" si="2"/>
        <v>0.13999999999999968</v>
      </c>
      <c r="H45" s="16">
        <f t="shared" si="3"/>
        <v>4.4308399999999999</v>
      </c>
      <c r="I45" s="16">
        <f t="shared" si="4"/>
        <v>1.3675199999999998</v>
      </c>
    </row>
    <row r="46" spans="1:9">
      <c r="A46" s="2"/>
      <c r="B46" s="2"/>
      <c r="C46" s="2"/>
      <c r="D46" s="2"/>
      <c r="E46" s="21"/>
      <c r="F46" s="22" t="s">
        <v>1</v>
      </c>
      <c r="G46" s="23"/>
      <c r="H46" s="23" t="s">
        <v>2</v>
      </c>
      <c r="I46" s="23" t="s">
        <v>3</v>
      </c>
    </row>
    <row r="47" spans="1:9">
      <c r="A47" s="2"/>
      <c r="B47" s="2"/>
      <c r="C47" s="2"/>
      <c r="D47" s="2"/>
      <c r="E47" s="24" t="s">
        <v>5</v>
      </c>
      <c r="F47" s="4" t="s">
        <v>6</v>
      </c>
      <c r="G47" s="4" t="s">
        <v>7</v>
      </c>
      <c r="H47" s="4" t="s">
        <v>8</v>
      </c>
      <c r="I47" s="4" t="s">
        <v>9</v>
      </c>
    </row>
    <row r="48" spans="1:9">
      <c r="A48" s="13">
        <v>105594</v>
      </c>
      <c r="B48" s="9">
        <v>108480</v>
      </c>
      <c r="C48" s="14">
        <v>0.18</v>
      </c>
      <c r="D48" s="14">
        <v>0.76500000000000001</v>
      </c>
      <c r="E48" s="10">
        <v>5.62</v>
      </c>
      <c r="F48" s="11">
        <v>5.48</v>
      </c>
      <c r="G48" s="15">
        <f t="shared" si="2"/>
        <v>0.13999999999999968</v>
      </c>
      <c r="H48" s="16">
        <f t="shared" si="3"/>
        <v>4.6336000000000004</v>
      </c>
      <c r="I48" s="16">
        <f t="shared" si="4"/>
        <v>1.4277999999999995</v>
      </c>
    </row>
    <row r="49" spans="1:9">
      <c r="A49" s="13">
        <v>108481</v>
      </c>
      <c r="B49" s="9">
        <v>111366</v>
      </c>
      <c r="C49" s="14">
        <v>0.18</v>
      </c>
      <c r="D49" s="14">
        <v>0.75900000000000001</v>
      </c>
      <c r="E49" s="10">
        <v>5.62</v>
      </c>
      <c r="F49" s="11">
        <v>5.48</v>
      </c>
      <c r="G49" s="15">
        <f t="shared" si="2"/>
        <v>0.13999999999999968</v>
      </c>
      <c r="H49" s="16">
        <f t="shared" si="3"/>
        <v>4.6336000000000004</v>
      </c>
      <c r="I49" s="16">
        <f t="shared" si="4"/>
        <v>1.46068</v>
      </c>
    </row>
    <row r="50" spans="1:9">
      <c r="A50" s="13">
        <v>111367</v>
      </c>
      <c r="B50" s="9">
        <v>114254</v>
      </c>
      <c r="C50" s="14">
        <v>0.18</v>
      </c>
      <c r="D50" s="14">
        <v>0.755</v>
      </c>
      <c r="E50" s="10">
        <v>5.62</v>
      </c>
      <c r="F50" s="11">
        <v>5.48</v>
      </c>
      <c r="G50" s="15">
        <f t="shared" si="2"/>
        <v>0.13999999999999968</v>
      </c>
      <c r="H50" s="16">
        <f t="shared" si="3"/>
        <v>4.6336000000000004</v>
      </c>
      <c r="I50" s="16">
        <f t="shared" si="4"/>
        <v>1.4825999999999997</v>
      </c>
    </row>
    <row r="51" spans="1:9">
      <c r="A51" s="13">
        <v>114255</v>
      </c>
      <c r="B51" s="9">
        <v>117141</v>
      </c>
      <c r="C51" s="14">
        <v>0.18</v>
      </c>
      <c r="D51" s="14">
        <v>0.747</v>
      </c>
      <c r="E51" s="10">
        <v>5.62</v>
      </c>
      <c r="F51" s="11">
        <v>5.48</v>
      </c>
      <c r="G51" s="15">
        <f t="shared" si="2"/>
        <v>0.13999999999999968</v>
      </c>
      <c r="H51" s="16">
        <f t="shared" si="3"/>
        <v>4.6336000000000004</v>
      </c>
      <c r="I51" s="16">
        <f t="shared" si="4"/>
        <v>1.52644</v>
      </c>
    </row>
    <row r="52" spans="1:9">
      <c r="A52" s="13">
        <v>117142</v>
      </c>
      <c r="B52" s="9">
        <v>120027</v>
      </c>
      <c r="C52" s="14">
        <v>0.18</v>
      </c>
      <c r="D52" s="14">
        <v>0.74099999999999999</v>
      </c>
      <c r="E52" s="10">
        <v>5.62</v>
      </c>
      <c r="F52" s="11">
        <v>5.48</v>
      </c>
      <c r="G52" s="15">
        <f t="shared" si="2"/>
        <v>0.13999999999999968</v>
      </c>
      <c r="H52" s="16">
        <f t="shared" si="3"/>
        <v>4.6336000000000004</v>
      </c>
      <c r="I52" s="16">
        <f t="shared" si="4"/>
        <v>1.5593199999999996</v>
      </c>
    </row>
    <row r="53" spans="1:9">
      <c r="A53" s="13">
        <v>120029</v>
      </c>
      <c r="B53" s="9">
        <v>122915</v>
      </c>
      <c r="C53" s="14">
        <v>0.18</v>
      </c>
      <c r="D53" s="14">
        <v>0.73</v>
      </c>
      <c r="E53" s="10">
        <v>5.62</v>
      </c>
      <c r="F53" s="11">
        <v>5.48</v>
      </c>
      <c r="G53" s="15">
        <f t="shared" si="2"/>
        <v>0.13999999999999968</v>
      </c>
      <c r="H53" s="16">
        <f t="shared" si="3"/>
        <v>4.6336000000000004</v>
      </c>
      <c r="I53" s="16">
        <f t="shared" si="4"/>
        <v>1.6196000000000002</v>
      </c>
    </row>
    <row r="54" spans="1:9">
      <c r="A54" s="13" t="e">
        <f>SUM(#REF!/100*1.95,#REF!)</f>
        <v>#REF!</v>
      </c>
      <c r="B54" s="9">
        <v>125801</v>
      </c>
      <c r="C54" s="14">
        <v>0.18</v>
      </c>
      <c r="D54" s="14">
        <v>0.72599999999999998</v>
      </c>
      <c r="E54" s="10">
        <v>5.62</v>
      </c>
      <c r="F54" s="11">
        <v>5.48</v>
      </c>
      <c r="G54" s="15">
        <f t="shared" si="2"/>
        <v>0.13999999999999968</v>
      </c>
      <c r="H54" s="16">
        <f t="shared" si="3"/>
        <v>4.6336000000000004</v>
      </c>
      <c r="I54" s="16">
        <f t="shared" si="4"/>
        <v>1.6415199999999999</v>
      </c>
    </row>
    <row r="55" spans="1:9">
      <c r="A55" s="13">
        <v>125802</v>
      </c>
      <c r="B55" s="9">
        <v>128689</v>
      </c>
      <c r="C55" s="14">
        <v>0.18</v>
      </c>
      <c r="D55" s="14">
        <v>0.71799999999999997</v>
      </c>
      <c r="E55" s="10">
        <v>5.62</v>
      </c>
      <c r="F55" s="11">
        <v>5.48</v>
      </c>
      <c r="G55" s="15">
        <f t="shared" si="2"/>
        <v>0.13999999999999968</v>
      </c>
      <c r="H55" s="16">
        <f t="shared" si="3"/>
        <v>4.6336000000000004</v>
      </c>
      <c r="I55" s="16">
        <f t="shared" si="4"/>
        <v>1.6853599999999997</v>
      </c>
    </row>
    <row r="56" spans="1:9">
      <c r="A56" s="13">
        <v>128690</v>
      </c>
      <c r="B56" s="9">
        <v>131578</v>
      </c>
      <c r="C56" s="3">
        <v>0.18</v>
      </c>
      <c r="D56" s="3">
        <v>0.70699999999999996</v>
      </c>
      <c r="E56" s="10">
        <v>5.62</v>
      </c>
      <c r="F56" s="11">
        <v>5.48</v>
      </c>
      <c r="G56" s="25">
        <f t="shared" si="2"/>
        <v>0.13999999999999968</v>
      </c>
      <c r="H56" s="26">
        <f t="shared" si="3"/>
        <v>4.6336000000000004</v>
      </c>
      <c r="I56" s="26">
        <f t="shared" si="4"/>
        <v>1.7456399999999999</v>
      </c>
    </row>
    <row r="57" spans="1:9">
      <c r="A57" s="13">
        <v>131579</v>
      </c>
      <c r="B57" s="9">
        <v>134464</v>
      </c>
      <c r="C57" s="3">
        <v>0.18</v>
      </c>
      <c r="D57" s="3">
        <v>0.70099999999999996</v>
      </c>
      <c r="E57" s="10">
        <v>5.62</v>
      </c>
      <c r="F57" s="11">
        <v>5.48</v>
      </c>
      <c r="G57" s="25">
        <f t="shared" si="2"/>
        <v>0.13999999999999968</v>
      </c>
      <c r="H57" s="26">
        <f t="shared" si="3"/>
        <v>4.6336000000000004</v>
      </c>
      <c r="I57" s="26">
        <f t="shared" si="4"/>
        <v>1.7785199999999999</v>
      </c>
    </row>
    <row r="58" spans="1:9">
      <c r="A58" s="13">
        <v>134465</v>
      </c>
      <c r="B58" s="9">
        <v>137351</v>
      </c>
      <c r="C58" s="3">
        <v>0.18</v>
      </c>
      <c r="D58" s="3">
        <v>0.69099999999999995</v>
      </c>
      <c r="E58" s="10">
        <v>5.62</v>
      </c>
      <c r="F58" s="11">
        <v>5.48</v>
      </c>
      <c r="G58" s="25">
        <f t="shared" si="2"/>
        <v>0.13999999999999968</v>
      </c>
      <c r="H58" s="26">
        <f t="shared" si="3"/>
        <v>4.6336000000000004</v>
      </c>
      <c r="I58" s="26">
        <f t="shared" si="4"/>
        <v>1.8333200000000001</v>
      </c>
    </row>
    <row r="59" spans="1:9">
      <c r="A59" s="13">
        <v>137352</v>
      </c>
      <c r="B59" s="9">
        <v>140238</v>
      </c>
      <c r="C59" s="3">
        <v>0.18</v>
      </c>
      <c r="D59" s="3">
        <v>0.68500000000000005</v>
      </c>
      <c r="E59" s="10">
        <v>5.62</v>
      </c>
      <c r="F59" s="11">
        <v>5.48</v>
      </c>
      <c r="G59" s="25">
        <f t="shared" si="2"/>
        <v>0.13999999999999968</v>
      </c>
      <c r="H59" s="26">
        <f t="shared" si="3"/>
        <v>4.6336000000000004</v>
      </c>
      <c r="I59" s="26">
        <f t="shared" si="4"/>
        <v>1.8661999999999996</v>
      </c>
    </row>
    <row r="60" spans="1:9">
      <c r="A60" s="13">
        <v>140239</v>
      </c>
      <c r="B60" s="9">
        <v>143126</v>
      </c>
      <c r="C60" s="3">
        <v>0.18</v>
      </c>
      <c r="D60" s="3">
        <v>0.67700000000000005</v>
      </c>
      <c r="E60" s="10">
        <v>5.62</v>
      </c>
      <c r="F60" s="11">
        <v>5.48</v>
      </c>
      <c r="G60" s="25">
        <f t="shared" si="2"/>
        <v>0.13999999999999968</v>
      </c>
      <c r="H60" s="26">
        <f t="shared" si="3"/>
        <v>4.6336000000000004</v>
      </c>
      <c r="I60" s="26">
        <f t="shared" si="4"/>
        <v>1.9100399999999995</v>
      </c>
    </row>
    <row r="61" spans="1:9">
      <c r="A61" s="13">
        <v>143127</v>
      </c>
      <c r="B61" s="9">
        <v>146013</v>
      </c>
      <c r="C61" s="3">
        <v>0.18</v>
      </c>
      <c r="D61" s="3">
        <v>0.67</v>
      </c>
      <c r="E61" s="10">
        <v>5.62</v>
      </c>
      <c r="F61" s="11">
        <v>5.48</v>
      </c>
      <c r="G61" s="25">
        <f t="shared" si="2"/>
        <v>0.13999999999999968</v>
      </c>
      <c r="H61" s="26">
        <f t="shared" si="3"/>
        <v>4.6336000000000004</v>
      </c>
      <c r="I61" s="26">
        <f t="shared" si="4"/>
        <v>1.9483999999999995</v>
      </c>
    </row>
    <row r="62" spans="1:9">
      <c r="A62" s="13">
        <v>146014</v>
      </c>
      <c r="B62" s="9">
        <v>14800</v>
      </c>
      <c r="C62" s="3">
        <v>0.18</v>
      </c>
      <c r="D62" s="3">
        <v>0.66200000000000003</v>
      </c>
      <c r="E62" s="10">
        <v>5.62</v>
      </c>
      <c r="F62" s="11">
        <v>5.48</v>
      </c>
      <c r="G62" s="25">
        <f t="shared" si="2"/>
        <v>0.13999999999999968</v>
      </c>
      <c r="H62" s="26">
        <f t="shared" si="3"/>
        <v>4.6336000000000004</v>
      </c>
      <c r="I62" s="26">
        <f t="shared" si="4"/>
        <v>1.9922399999999998</v>
      </c>
    </row>
    <row r="63" spans="1:9">
      <c r="A63" s="13">
        <v>148901</v>
      </c>
      <c r="B63" s="9">
        <v>151786</v>
      </c>
      <c r="C63" s="3">
        <v>0.18</v>
      </c>
      <c r="D63" s="3">
        <v>0.65100000000000002</v>
      </c>
      <c r="E63" s="10">
        <v>5.62</v>
      </c>
      <c r="F63" s="11">
        <v>5.48</v>
      </c>
      <c r="G63" s="25">
        <f t="shared" si="2"/>
        <v>0.13999999999999968</v>
      </c>
      <c r="H63" s="26">
        <f t="shared" si="3"/>
        <v>4.6336000000000004</v>
      </c>
      <c r="I63" s="26">
        <f t="shared" si="4"/>
        <v>2.0525199999999999</v>
      </c>
    </row>
    <row r="64" spans="1:9">
      <c r="A64" s="13">
        <v>151787</v>
      </c>
      <c r="B64" s="9">
        <v>154673</v>
      </c>
      <c r="C64" s="3">
        <v>0.18</v>
      </c>
      <c r="D64" s="3">
        <v>0.64500000000000002</v>
      </c>
      <c r="E64" s="10">
        <v>5.62</v>
      </c>
      <c r="F64" s="11">
        <v>5.48</v>
      </c>
      <c r="G64" s="25">
        <f t="shared" si="2"/>
        <v>0.13999999999999968</v>
      </c>
      <c r="H64" s="26">
        <f t="shared" si="3"/>
        <v>4.6336000000000004</v>
      </c>
      <c r="I64" s="26">
        <f t="shared" si="4"/>
        <v>2.0853999999999999</v>
      </c>
    </row>
    <row r="65" spans="1:9">
      <c r="A65" s="13">
        <v>154674</v>
      </c>
      <c r="B65" s="9">
        <v>157561</v>
      </c>
      <c r="C65" s="3">
        <v>0.18</v>
      </c>
      <c r="D65" s="3">
        <v>0.63700000000000001</v>
      </c>
      <c r="E65" s="10">
        <v>5.62</v>
      </c>
      <c r="F65" s="11">
        <v>5.48</v>
      </c>
      <c r="G65" s="25">
        <f t="shared" si="2"/>
        <v>0.13999999999999968</v>
      </c>
      <c r="H65" s="26">
        <f t="shared" si="3"/>
        <v>4.6336000000000004</v>
      </c>
      <c r="I65" s="26">
        <f t="shared" si="4"/>
        <v>2.1292399999999998</v>
      </c>
    </row>
    <row r="66" spans="1:9">
      <c r="A66" s="13">
        <v>157562</v>
      </c>
      <c r="B66" s="9">
        <v>160448</v>
      </c>
      <c r="C66" s="3">
        <v>0.18</v>
      </c>
      <c r="D66" s="3">
        <v>0.629</v>
      </c>
      <c r="E66" s="10">
        <v>5.62</v>
      </c>
      <c r="F66" s="11">
        <v>5.48</v>
      </c>
      <c r="G66" s="25">
        <f t="shared" si="2"/>
        <v>0.13999999999999968</v>
      </c>
      <c r="H66" s="26">
        <f t="shared" si="3"/>
        <v>4.6336000000000004</v>
      </c>
      <c r="I66" s="26">
        <f t="shared" si="4"/>
        <v>2.1730799999999997</v>
      </c>
    </row>
    <row r="67" spans="1:9">
      <c r="A67" s="13">
        <v>160449</v>
      </c>
      <c r="B67" s="9">
        <v>163335</v>
      </c>
      <c r="C67" s="3">
        <v>0.18</v>
      </c>
      <c r="D67" s="3">
        <v>0.621</v>
      </c>
      <c r="E67" s="10">
        <v>5.62</v>
      </c>
      <c r="F67" s="11">
        <v>5.48</v>
      </c>
      <c r="G67" s="25">
        <f t="shared" si="2"/>
        <v>0.13999999999999968</v>
      </c>
      <c r="H67" s="26">
        <f t="shared" si="3"/>
        <v>4.6336000000000004</v>
      </c>
      <c r="I67" s="26">
        <f t="shared" si="4"/>
        <v>2.21692</v>
      </c>
    </row>
    <row r="68" spans="1:9">
      <c r="A68" s="13">
        <v>163336</v>
      </c>
      <c r="B68" s="9">
        <v>166223</v>
      </c>
      <c r="C68" s="3">
        <v>0.18</v>
      </c>
      <c r="D68" s="3">
        <v>0.61399999999999999</v>
      </c>
      <c r="E68" s="10">
        <v>5.62</v>
      </c>
      <c r="F68" s="11">
        <v>5.48</v>
      </c>
      <c r="G68" s="25">
        <f t="shared" si="2"/>
        <v>0.13999999999999968</v>
      </c>
      <c r="H68" s="26">
        <f>SUM(F68-(F68*C68))+G68</f>
        <v>4.6336000000000004</v>
      </c>
      <c r="I68" s="26">
        <f t="shared" si="4"/>
        <v>2.25528</v>
      </c>
    </row>
    <row r="69" spans="1:9">
      <c r="A69" s="13">
        <v>166224</v>
      </c>
      <c r="B69" s="9">
        <v>169110</v>
      </c>
      <c r="C69" s="3">
        <v>0.18</v>
      </c>
      <c r="D69" s="3">
        <v>0.60599999999999998</v>
      </c>
      <c r="E69" s="10">
        <v>5.62</v>
      </c>
      <c r="F69" s="11">
        <v>5.48</v>
      </c>
      <c r="G69" s="25">
        <f>SUM(E69-F69)</f>
        <v>0.13999999999999968</v>
      </c>
      <c r="H69" s="26">
        <f>SUM(F69-(F69*C69))+G69</f>
        <v>4.6336000000000004</v>
      </c>
      <c r="I69" s="26">
        <f t="shared" si="4"/>
        <v>2.2991199999999998</v>
      </c>
    </row>
    <row r="70" spans="1:9">
      <c r="A70" s="13">
        <v>169111</v>
      </c>
      <c r="B70" s="9">
        <v>171997</v>
      </c>
      <c r="C70" s="3">
        <v>0.18</v>
      </c>
      <c r="D70" s="3">
        <v>0.59799999999999998</v>
      </c>
      <c r="E70" s="10">
        <v>5.62</v>
      </c>
      <c r="F70" s="11">
        <v>5.48</v>
      </c>
      <c r="G70" s="25">
        <f>SUM(E70-F70)</f>
        <v>0.13999999999999968</v>
      </c>
      <c r="H70" s="26">
        <f>SUM(F70-(F70*C70))+G70</f>
        <v>4.6336000000000004</v>
      </c>
      <c r="I70" s="26">
        <f t="shared" si="4"/>
        <v>2.3429600000000002</v>
      </c>
    </row>
    <row r="71" spans="1:9">
      <c r="A71" s="13">
        <v>171998</v>
      </c>
      <c r="B71" s="9">
        <v>174884</v>
      </c>
      <c r="C71" s="3">
        <v>0.18</v>
      </c>
      <c r="D71" s="3">
        <v>0.59199999999999997</v>
      </c>
      <c r="E71" s="10">
        <v>5.62</v>
      </c>
      <c r="F71" s="11">
        <v>5.48</v>
      </c>
      <c r="G71" s="25">
        <f>SUM(E71-F71)</f>
        <v>0.13999999999999968</v>
      </c>
      <c r="H71" s="26">
        <f>SUM(F71-(F71*C71))+G71</f>
        <v>4.6336000000000004</v>
      </c>
      <c r="I71" s="26">
        <f t="shared" si="4"/>
        <v>2.3758400000000002</v>
      </c>
    </row>
    <row r="72" spans="1:9">
      <c r="A72" s="13" t="e">
        <f>SUM(#REF!/100*1.95,#REF!)</f>
        <v>#REF!</v>
      </c>
      <c r="B72" s="9" t="s">
        <v>10</v>
      </c>
      <c r="C72" s="3">
        <v>0.18</v>
      </c>
      <c r="D72" s="3">
        <v>0.58199999999999996</v>
      </c>
      <c r="E72" s="10">
        <v>5.62</v>
      </c>
      <c r="F72" s="11">
        <v>5.48</v>
      </c>
      <c r="G72" s="25">
        <f>SUM(E72-F72)</f>
        <v>0.13999999999999968</v>
      </c>
      <c r="H72" s="26">
        <f>SUM(F72-(F72*C72))+G72</f>
        <v>4.6336000000000004</v>
      </c>
      <c r="I72" s="26">
        <f t="shared" si="4"/>
        <v>2.4306399999999999</v>
      </c>
    </row>
    <row r="73" spans="1:9">
      <c r="A73" s="2"/>
      <c r="B73" s="2"/>
      <c r="C73" s="2"/>
      <c r="D73" s="2"/>
      <c r="E73" s="2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Roersma</dc:creator>
  <cp:lastModifiedBy>Monica</cp:lastModifiedBy>
  <dcterms:created xsi:type="dcterms:W3CDTF">2014-11-03T09:46:44Z</dcterms:created>
  <dcterms:modified xsi:type="dcterms:W3CDTF">2014-11-03T10:21:24Z</dcterms:modified>
</cp:coreProperties>
</file>